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stępowania 2020\7_20 dostawa tonerów\do zamieszczenia\"/>
    </mc:Choice>
  </mc:AlternateContent>
  <bookViews>
    <workbookView xWindow="-120" yWindow="-120" windowWidth="29040" windowHeight="15840"/>
  </bookViews>
  <sheets>
    <sheet name="tonery" sheetId="4" r:id="rId1"/>
  </sheets>
  <definedNames>
    <definedName name="_xlnm._FilterDatabase" localSheetId="0" hidden="1">tonery!$A$7:$L$32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G32" i="4"/>
  <c r="J9" i="4"/>
  <c r="J10" i="4"/>
  <c r="F32" i="4"/>
  <c r="C58" i="4"/>
  <c r="F58" i="4"/>
  <c r="G58" i="4"/>
  <c r="H32" i="4" l="1"/>
  <c r="H58" i="4"/>
  <c r="H60" i="4" l="1"/>
  <c r="C32" i="4" l="1"/>
  <c r="C60" i="4" s="1"/>
  <c r="F60" i="4" l="1"/>
  <c r="K57" i="4"/>
  <c r="J57" i="4"/>
  <c r="L57" i="4"/>
  <c r="K56" i="4"/>
  <c r="J56" i="4"/>
  <c r="L56" i="4"/>
  <c r="K55" i="4"/>
  <c r="J55" i="4"/>
  <c r="L55" i="4"/>
  <c r="K54" i="4"/>
  <c r="J54" i="4"/>
  <c r="L54" i="4"/>
  <c r="K53" i="4"/>
  <c r="J53" i="4"/>
  <c r="L53" i="4"/>
  <c r="K52" i="4"/>
  <c r="J52" i="4"/>
  <c r="L52" i="4"/>
  <c r="K51" i="4"/>
  <c r="J51" i="4"/>
  <c r="L51" i="4"/>
  <c r="K50" i="4"/>
  <c r="J50" i="4"/>
  <c r="L50" i="4"/>
  <c r="K49" i="4"/>
  <c r="J49" i="4"/>
  <c r="L49" i="4"/>
  <c r="K48" i="4"/>
  <c r="J48" i="4"/>
  <c r="L48" i="4"/>
  <c r="K47" i="4"/>
  <c r="J47" i="4"/>
  <c r="L47" i="4"/>
  <c r="K46" i="4"/>
  <c r="J46" i="4"/>
  <c r="L46" i="4"/>
  <c r="K45" i="4"/>
  <c r="J45" i="4"/>
  <c r="L45" i="4"/>
  <c r="K44" i="4"/>
  <c r="J44" i="4"/>
  <c r="L44" i="4"/>
  <c r="K43" i="4"/>
  <c r="J43" i="4"/>
  <c r="L43" i="4"/>
  <c r="K42" i="4"/>
  <c r="J42" i="4"/>
  <c r="L42" i="4"/>
  <c r="K41" i="4"/>
  <c r="J41" i="4"/>
  <c r="L41" i="4"/>
  <c r="K40" i="4"/>
  <c r="J40" i="4"/>
  <c r="L40" i="4"/>
  <c r="K39" i="4"/>
  <c r="J39" i="4"/>
  <c r="L39" i="4"/>
  <c r="K38" i="4"/>
  <c r="J38" i="4"/>
  <c r="L38" i="4"/>
  <c r="K37" i="4"/>
  <c r="J37" i="4"/>
  <c r="L37" i="4"/>
  <c r="K36" i="4"/>
  <c r="J36" i="4"/>
  <c r="K35" i="4"/>
  <c r="J35" i="4"/>
  <c r="L35" i="4"/>
  <c r="K34" i="4"/>
  <c r="J34" i="4"/>
  <c r="L36" i="4" l="1"/>
  <c r="K58" i="4"/>
  <c r="J58" i="4"/>
  <c r="L34" i="4"/>
  <c r="L58" i="4" s="1"/>
  <c r="G60" i="4" l="1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L15" i="4"/>
  <c r="K14" i="4"/>
  <c r="J14" i="4"/>
  <c r="K13" i="4"/>
  <c r="J13" i="4"/>
  <c r="K12" i="4"/>
  <c r="J12" i="4"/>
  <c r="K11" i="4"/>
  <c r="J11" i="4"/>
  <c r="K10" i="4"/>
  <c r="K9" i="4"/>
  <c r="J32" i="4" l="1"/>
  <c r="J60" i="4" s="1"/>
  <c r="K32" i="4"/>
  <c r="L9" i="4"/>
  <c r="L21" i="4"/>
  <c r="L14" i="4"/>
  <c r="L19" i="4"/>
  <c r="L24" i="4"/>
  <c r="L25" i="4"/>
  <c r="L26" i="4"/>
  <c r="L30" i="4"/>
  <c r="L23" i="4"/>
  <c r="L10" i="4"/>
  <c r="L12" i="4"/>
  <c r="L20" i="4"/>
  <c r="L27" i="4"/>
  <c r="L29" i="4"/>
  <c r="L16" i="4"/>
  <c r="L17" i="4"/>
  <c r="L18" i="4"/>
  <c r="L22" i="4"/>
  <c r="L31" i="4"/>
  <c r="L13" i="4"/>
  <c r="L28" i="4"/>
  <c r="L11" i="4"/>
  <c r="K60" i="4" l="1"/>
  <c r="L32" i="4"/>
  <c r="L60" i="4" s="1"/>
</calcChain>
</file>

<file path=xl/sharedStrings.xml><?xml version="1.0" encoding="utf-8"?>
<sst xmlns="http://schemas.openxmlformats.org/spreadsheetml/2006/main" count="97" uniqueCount="94">
  <si>
    <t>RODZAJ ARTYKUŁU</t>
  </si>
  <si>
    <t>Lp.</t>
  </si>
  <si>
    <t>do urządzenia</t>
  </si>
  <si>
    <t>Razem ilość w 2020</t>
  </si>
  <si>
    <t>Xerox WorkCentre 5222</t>
  </si>
  <si>
    <t>SHARP MXM 356N</t>
  </si>
  <si>
    <t>Bęben OKI C511/C531/MC352/MC562</t>
  </si>
  <si>
    <t>Bęben OKI C532/MC573 black</t>
  </si>
  <si>
    <t>Bęben OKI C532/MC573 cyan</t>
  </si>
  <si>
    <t>Bęben OKI C532/MC573 magenta</t>
  </si>
  <si>
    <t>Bęben OKI C532/MC573 yellow</t>
  </si>
  <si>
    <t>Drukarka OKI B 432 dn</t>
  </si>
  <si>
    <t>Ilość urządzeń</t>
  </si>
  <si>
    <t>Wydajność stron A4 (stron)</t>
  </si>
  <si>
    <t>Drukarka OKI C 532 kolorowa</t>
  </si>
  <si>
    <t xml:space="preserve">Drukarka OKI B 431 dn </t>
  </si>
  <si>
    <t xml:space="preserve">Drukarka Brother HL 5350 DN </t>
  </si>
  <si>
    <t>Toner Brother TN-3280 black</t>
  </si>
  <si>
    <t>Drukarka HP LJ Pro M 501 dn A4</t>
  </si>
  <si>
    <t>Toner OKI C510/530/511/ 531/MC562 cyan</t>
  </si>
  <si>
    <t>Toner OKI C510/530/511/ 531/MC562 yellow</t>
  </si>
  <si>
    <t xml:space="preserve">Toner OKI C532/MC573 yellow </t>
  </si>
  <si>
    <t>Bęben Asarto/UNI-1 Brother HL-5350 DR 3200</t>
  </si>
  <si>
    <t>Bęben OKI B411/B431/ B432/MB472</t>
  </si>
  <si>
    <t>Drukarka OKI C 531 kolorowa</t>
  </si>
  <si>
    <t>Drukarka HP LJ Pro 200 M 201dw</t>
  </si>
  <si>
    <t>Toner OKI C511/531/MC562 black</t>
  </si>
  <si>
    <t>Toner OKI B411/B431 black</t>
  </si>
  <si>
    <t>Toner OKI B432/512 black</t>
  </si>
  <si>
    <t>Toner OKI C532/MC573 black</t>
  </si>
  <si>
    <t xml:space="preserve">Toner OKI C532/MC573 cyan </t>
  </si>
  <si>
    <t>Toner OKI C532/MC573 magenta</t>
  </si>
  <si>
    <t>Toner Brother HL 5340/5350/5370 black</t>
  </si>
  <si>
    <t>Toner HP87A 9K Black CF287A black</t>
  </si>
  <si>
    <t>Toner do kserokopiarki Xerox WorkCentre 5222 black</t>
  </si>
  <si>
    <t>Toner do kserokopiarki SHARP MXM 356N black</t>
  </si>
  <si>
    <t>Toner do faxu Panasonic KX-MB2170 black</t>
  </si>
  <si>
    <t>Panasonic KX-MB2170</t>
  </si>
  <si>
    <t>Podstawa</t>
  </si>
  <si>
    <t>Opcja</t>
  </si>
  <si>
    <t>Drukarka laserowa Brother HL 5250</t>
  </si>
  <si>
    <t>Toner do drukarki Broher HL 5250</t>
  </si>
  <si>
    <t>Bęben Brother HL 5250</t>
  </si>
  <si>
    <t>Drukarka laserowa Brother HL 5350</t>
  </si>
  <si>
    <t>Toner Brother HL 5350</t>
  </si>
  <si>
    <t>Bęben Brother HL 5350</t>
  </si>
  <si>
    <t>Drukarka OKI B431</t>
  </si>
  <si>
    <t>Toner OKI B431 (12K)</t>
  </si>
  <si>
    <t>Bęben OKI B411/B431/B432/MB472</t>
  </si>
  <si>
    <t>Drukarka OKI B432</t>
  </si>
  <si>
    <t>Toner OKI B432/512 (12K)</t>
  </si>
  <si>
    <t>Drukarka OKI C 532dn</t>
  </si>
  <si>
    <t>Toner OKI C532/MC573 cyan</t>
  </si>
  <si>
    <t>Toner OKI C532/MC573 yellow</t>
  </si>
  <si>
    <t>Drukarka HP Laser Jet 1018/1022</t>
  </si>
  <si>
    <t>Oryginalny toner Q2612A (czarny) (HP12) (Q2612A)</t>
  </si>
  <si>
    <t>Ksero Xerox 5222</t>
  </si>
  <si>
    <t>Toner Xerox WorkCentre 5222 5225 5230 106R01413</t>
  </si>
  <si>
    <t>Ksero Xerox 3550</t>
  </si>
  <si>
    <t>Toner XEROX WC 3550</t>
  </si>
  <si>
    <t>Ksero Xerox Work Centre 3325</t>
  </si>
  <si>
    <t>Toner Xerox WC 3315/3325</t>
  </si>
  <si>
    <t>Ksero Xerox Work Centre 3315v-DN</t>
  </si>
  <si>
    <t>Ksero Xerox Work Centre 3335DNI</t>
  </si>
  <si>
    <t>Kopiarka Canon iR1022A</t>
  </si>
  <si>
    <t>Toner Oryginalny Canon C-EXV 18 (0386B002)</t>
  </si>
  <si>
    <t>Urządzenie wielofunkcyjne DCP-B7520DW</t>
  </si>
  <si>
    <t>Toner Brother TNB023 DCP-B7520DW Black</t>
  </si>
  <si>
    <t>Drukarka termiczna do rejestratora Panasonic</t>
  </si>
  <si>
    <t>Taśma do Panasonic KX-P1150</t>
  </si>
  <si>
    <t>Taśma do Panasonic KX-P115i</t>
  </si>
  <si>
    <t>Taśma do Panasonic KX-P2130</t>
  </si>
  <si>
    <t>Drukarka igłowa OKI Microline 3320</t>
  </si>
  <si>
    <t>Taśma OKI ML 182/183/192/193/3320/3321/3310</t>
  </si>
  <si>
    <t>Toner oryginalny Xerox 106R03623 do Xerox Phaser 3330 / 3330V_DNI / WorkCentre 3335 / 3335V_DNI / 3345 / 3345V_DNI black</t>
  </si>
  <si>
    <t>Drukarka Brother HL 5340 D</t>
  </si>
  <si>
    <t xml:space="preserve">Wykonawca: </t>
  </si>
  <si>
    <t>……………………….</t>
  </si>
  <si>
    <t>SUMA (ZHW + WIW)</t>
  </si>
  <si>
    <t>dla ZHW</t>
  </si>
  <si>
    <t>dla WIW</t>
  </si>
  <si>
    <t>Toner HP LJ MFP M125/127/201/225 HP 83X CF283XC black</t>
  </si>
  <si>
    <t>Toner OKI C510/530/511/ 531/MC562 magenta</t>
  </si>
  <si>
    <t>CMYK - 20.000
 K - 30.000</t>
  </si>
  <si>
    <t>………………………………………</t>
  </si>
  <si>
    <t>wartość podstawa brutto w zł</t>
  </si>
  <si>
    <t>cena jednostkowa brutto w zł</t>
  </si>
  <si>
    <t>wartość opcja brutto w zł</t>
  </si>
  <si>
    <t>wartość razem brutto w zł</t>
  </si>
  <si>
    <t>warttosć netto w zł</t>
  </si>
  <si>
    <t>wartość brutto w zł</t>
  </si>
  <si>
    <t xml:space="preserve">data, podpis wykonawcy/ osoby upoważnionej </t>
  </si>
  <si>
    <t>arkusz pomocniczy</t>
  </si>
  <si>
    <t xml:space="preserve">Załacznik nr 5 do zapytania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</si>
</sst>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wrapText="1"/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4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topLeftCell="A16" zoomScale="55" zoomScaleNormal="55" workbookViewId="0">
      <selection activeCell="W29" sqref="W29"/>
    </sheetView>
  </sheetViews>
  <sheetFormatPr defaultColWidth="8.85546875" defaultRowHeight="12.75" x14ac:dyDescent="0.2"/>
  <cols>
    <col min="1" max="1" width="4.85546875" style="61" customWidth="1"/>
    <col min="2" max="2" width="26.7109375" style="75" customWidth="1"/>
    <col min="3" max="3" width="9.7109375" style="76" customWidth="1"/>
    <col min="4" max="4" width="31.7109375" style="68" bestFit="1" customWidth="1"/>
    <col min="5" max="5" width="11.140625" style="77" customWidth="1"/>
    <col min="6" max="6" width="10.85546875" style="43" customWidth="1"/>
    <col min="7" max="7" width="11" style="43" customWidth="1"/>
    <col min="8" max="8" width="8.7109375" style="44" customWidth="1"/>
    <col min="9" max="9" width="14.28515625" style="45" customWidth="1"/>
    <col min="10" max="10" width="13.28515625" style="79" customWidth="1"/>
    <col min="11" max="11" width="14.28515625" style="79" customWidth="1"/>
    <col min="12" max="12" width="16.28515625" style="79" customWidth="1"/>
    <col min="13" max="16384" width="8.85546875" style="38"/>
  </cols>
  <sheetData>
    <row r="1" spans="1:12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5.5" x14ac:dyDescent="0.2">
      <c r="A2" s="39"/>
      <c r="B2" s="40" t="s">
        <v>76</v>
      </c>
      <c r="C2" s="41"/>
      <c r="D2" s="42"/>
      <c r="E2" s="41"/>
      <c r="F2" s="41"/>
      <c r="J2" s="41"/>
      <c r="K2" s="41" t="s">
        <v>93</v>
      </c>
      <c r="L2" s="39"/>
    </row>
    <row r="3" spans="1:12" ht="27" customHeight="1" x14ac:dyDescent="0.2">
      <c r="A3" s="39"/>
      <c r="B3" s="40" t="s">
        <v>77</v>
      </c>
      <c r="C3" s="41"/>
      <c r="D3" s="42"/>
      <c r="E3" s="41"/>
      <c r="F3" s="41"/>
      <c r="J3" s="41"/>
      <c r="K3" s="41"/>
      <c r="L3" s="39"/>
    </row>
    <row r="4" spans="1:12" x14ac:dyDescent="0.2">
      <c r="A4" s="39"/>
      <c r="B4" s="40"/>
      <c r="C4" s="41"/>
      <c r="D4" s="42"/>
      <c r="E4" s="41"/>
      <c r="F4" s="41"/>
      <c r="J4" s="41"/>
      <c r="K4" s="41"/>
      <c r="L4" s="39"/>
    </row>
    <row r="5" spans="1:12" x14ac:dyDescent="0.2">
      <c r="A5" s="39"/>
      <c r="B5" s="46"/>
      <c r="C5" s="39"/>
      <c r="D5" s="42"/>
      <c r="E5" s="40" t="s">
        <v>92</v>
      </c>
      <c r="F5" s="41"/>
      <c r="G5" s="41"/>
      <c r="H5" s="41"/>
      <c r="I5" s="41"/>
      <c r="J5" s="41"/>
      <c r="K5" s="41"/>
      <c r="L5" s="39"/>
    </row>
    <row r="6" spans="1:12" x14ac:dyDescent="0.2">
      <c r="A6" s="39"/>
      <c r="B6" s="46"/>
      <c r="C6" s="39"/>
      <c r="D6" s="42"/>
      <c r="E6" s="47"/>
      <c r="F6" s="41"/>
      <c r="G6" s="41"/>
      <c r="H6" s="41"/>
      <c r="I6" s="41"/>
      <c r="J6" s="41"/>
      <c r="K6" s="41"/>
      <c r="L6" s="39"/>
    </row>
    <row r="7" spans="1:12" s="51" customFormat="1" ht="38.25" x14ac:dyDescent="0.25">
      <c r="A7" s="1" t="s">
        <v>1</v>
      </c>
      <c r="B7" s="1" t="s">
        <v>2</v>
      </c>
      <c r="C7" s="1" t="s">
        <v>12</v>
      </c>
      <c r="D7" s="1" t="s">
        <v>0</v>
      </c>
      <c r="E7" s="1" t="s">
        <v>13</v>
      </c>
      <c r="F7" s="1" t="s">
        <v>38</v>
      </c>
      <c r="G7" s="1" t="s">
        <v>39</v>
      </c>
      <c r="H7" s="1" t="s">
        <v>3</v>
      </c>
      <c r="I7" s="49" t="s">
        <v>86</v>
      </c>
      <c r="J7" s="50" t="s">
        <v>85</v>
      </c>
      <c r="K7" s="50" t="s">
        <v>87</v>
      </c>
      <c r="L7" s="50" t="s">
        <v>88</v>
      </c>
    </row>
    <row r="8" spans="1:12" s="51" customFormat="1" ht="14.25" customHeight="1" x14ac:dyDescent="0.25">
      <c r="A8" s="1"/>
      <c r="B8" s="1"/>
      <c r="C8" s="2"/>
      <c r="D8" s="1" t="s">
        <v>79</v>
      </c>
      <c r="E8" s="1"/>
      <c r="F8" s="1"/>
      <c r="G8" s="1"/>
      <c r="H8" s="1"/>
      <c r="I8" s="49"/>
      <c r="J8" s="50"/>
      <c r="K8" s="50"/>
      <c r="L8" s="50"/>
    </row>
    <row r="9" spans="1:12" s="51" customFormat="1" ht="24.75" customHeight="1" x14ac:dyDescent="0.25">
      <c r="A9" s="81">
        <v>1</v>
      </c>
      <c r="B9" s="82" t="s">
        <v>40</v>
      </c>
      <c r="C9" s="83">
        <v>4</v>
      </c>
      <c r="D9" s="3" t="s">
        <v>41</v>
      </c>
      <c r="E9" s="4">
        <v>7000</v>
      </c>
      <c r="F9" s="5">
        <v>2</v>
      </c>
      <c r="G9" s="5">
        <v>2</v>
      </c>
      <c r="H9" s="5">
        <f t="shared" ref="H9:H31" si="0">G9+F9</f>
        <v>4</v>
      </c>
      <c r="I9" s="52"/>
      <c r="J9" s="53">
        <f t="shared" ref="J9:J14" si="1">I9*F9</f>
        <v>0</v>
      </c>
      <c r="K9" s="53">
        <f>G9*I9</f>
        <v>0</v>
      </c>
      <c r="L9" s="53">
        <f>J9+K9</f>
        <v>0</v>
      </c>
    </row>
    <row r="10" spans="1:12" s="51" customFormat="1" ht="24.75" customHeight="1" x14ac:dyDescent="0.25">
      <c r="A10" s="81"/>
      <c r="B10" s="82"/>
      <c r="C10" s="84"/>
      <c r="D10" s="3" t="s">
        <v>42</v>
      </c>
      <c r="E10" s="4">
        <v>25000</v>
      </c>
      <c r="F10" s="5">
        <v>1</v>
      </c>
      <c r="G10" s="5">
        <v>0</v>
      </c>
      <c r="H10" s="5">
        <f t="shared" si="0"/>
        <v>1</v>
      </c>
      <c r="I10" s="52"/>
      <c r="J10" s="53">
        <f t="shared" si="1"/>
        <v>0</v>
      </c>
      <c r="K10" s="53">
        <f>I10*G10</f>
        <v>0</v>
      </c>
      <c r="L10" s="53">
        <f t="shared" ref="L10:L13" si="2">K10+J10</f>
        <v>0</v>
      </c>
    </row>
    <row r="11" spans="1:12" s="51" customFormat="1" ht="23.25" customHeight="1" x14ac:dyDescent="0.25">
      <c r="A11" s="81">
        <v>2</v>
      </c>
      <c r="B11" s="82" t="s">
        <v>43</v>
      </c>
      <c r="C11" s="81">
        <v>2</v>
      </c>
      <c r="D11" s="3" t="s">
        <v>44</v>
      </c>
      <c r="E11" s="4">
        <v>8000</v>
      </c>
      <c r="F11" s="5">
        <v>1</v>
      </c>
      <c r="G11" s="5">
        <v>1</v>
      </c>
      <c r="H11" s="5">
        <f t="shared" si="0"/>
        <v>2</v>
      </c>
      <c r="I11" s="52"/>
      <c r="J11" s="53">
        <f t="shared" si="1"/>
        <v>0</v>
      </c>
      <c r="K11" s="53">
        <f>I11*G11</f>
        <v>0</v>
      </c>
      <c r="L11" s="53">
        <f t="shared" si="2"/>
        <v>0</v>
      </c>
    </row>
    <row r="12" spans="1:12" s="51" customFormat="1" ht="16.5" customHeight="1" x14ac:dyDescent="0.25">
      <c r="A12" s="81"/>
      <c r="B12" s="82"/>
      <c r="C12" s="81"/>
      <c r="D12" s="3" t="s">
        <v>45</v>
      </c>
      <c r="E12" s="4">
        <v>25000</v>
      </c>
      <c r="F12" s="5">
        <v>1</v>
      </c>
      <c r="G12" s="5">
        <v>1</v>
      </c>
      <c r="H12" s="5">
        <f t="shared" si="0"/>
        <v>2</v>
      </c>
      <c r="I12" s="52"/>
      <c r="J12" s="53">
        <f t="shared" si="1"/>
        <v>0</v>
      </c>
      <c r="K12" s="53">
        <f>I12*G12</f>
        <v>0</v>
      </c>
      <c r="L12" s="53">
        <f t="shared" si="2"/>
        <v>0</v>
      </c>
    </row>
    <row r="13" spans="1:12" s="51" customFormat="1" ht="21" customHeight="1" x14ac:dyDescent="0.25">
      <c r="A13" s="5">
        <v>3</v>
      </c>
      <c r="B13" s="6" t="s">
        <v>46</v>
      </c>
      <c r="C13" s="7">
        <v>4</v>
      </c>
      <c r="D13" s="3" t="s">
        <v>47</v>
      </c>
      <c r="E13" s="4">
        <v>12000</v>
      </c>
      <c r="F13" s="5">
        <v>4</v>
      </c>
      <c r="G13" s="5">
        <v>4</v>
      </c>
      <c r="H13" s="5">
        <f t="shared" si="0"/>
        <v>8</v>
      </c>
      <c r="I13" s="52"/>
      <c r="J13" s="53">
        <f t="shared" si="1"/>
        <v>0</v>
      </c>
      <c r="K13" s="53">
        <f>I13*G13</f>
        <v>0</v>
      </c>
      <c r="L13" s="53">
        <f t="shared" si="2"/>
        <v>0</v>
      </c>
    </row>
    <row r="14" spans="1:12" s="51" customFormat="1" ht="12.75" customHeight="1" x14ac:dyDescent="0.25">
      <c r="A14" s="81">
        <v>4</v>
      </c>
      <c r="B14" s="82" t="s">
        <v>49</v>
      </c>
      <c r="C14" s="83">
        <v>12</v>
      </c>
      <c r="D14" s="3" t="s">
        <v>50</v>
      </c>
      <c r="E14" s="4">
        <v>12000</v>
      </c>
      <c r="F14" s="5">
        <v>13</v>
      </c>
      <c r="G14" s="5">
        <v>10</v>
      </c>
      <c r="H14" s="5">
        <f t="shared" si="0"/>
        <v>23</v>
      </c>
      <c r="I14" s="52"/>
      <c r="J14" s="53">
        <f t="shared" si="1"/>
        <v>0</v>
      </c>
      <c r="K14" s="53">
        <f>I14*G14</f>
        <v>0</v>
      </c>
      <c r="L14" s="53">
        <f>K14+J14</f>
        <v>0</v>
      </c>
    </row>
    <row r="15" spans="1:12" s="51" customFormat="1" ht="12.75" customHeight="1" x14ac:dyDescent="0.25">
      <c r="A15" s="81"/>
      <c r="B15" s="82"/>
      <c r="C15" s="95"/>
      <c r="D15" s="3" t="s">
        <v>48</v>
      </c>
      <c r="E15" s="4">
        <v>25000</v>
      </c>
      <c r="F15" s="5">
        <v>1</v>
      </c>
      <c r="G15" s="5">
        <v>0</v>
      </c>
      <c r="H15" s="5">
        <f t="shared" si="0"/>
        <v>1</v>
      </c>
      <c r="I15" s="52"/>
      <c r="J15" s="53"/>
      <c r="K15" s="53"/>
      <c r="L15" s="53">
        <f>J15+K15</f>
        <v>0</v>
      </c>
    </row>
    <row r="16" spans="1:12" s="51" customFormat="1" x14ac:dyDescent="0.25">
      <c r="A16" s="81">
        <v>5</v>
      </c>
      <c r="B16" s="82" t="s">
        <v>51</v>
      </c>
      <c r="C16" s="81">
        <v>2</v>
      </c>
      <c r="D16" s="3" t="s">
        <v>29</v>
      </c>
      <c r="E16" s="4">
        <v>7000</v>
      </c>
      <c r="F16" s="5">
        <v>1</v>
      </c>
      <c r="G16" s="5">
        <v>1</v>
      </c>
      <c r="H16" s="5">
        <f t="shared" si="0"/>
        <v>2</v>
      </c>
      <c r="I16" s="52"/>
      <c r="J16" s="53">
        <f t="shared" ref="J16:J31" si="3">I16*F16</f>
        <v>0</v>
      </c>
      <c r="K16" s="53">
        <f t="shared" ref="K16:K31" si="4">I16*G16</f>
        <v>0</v>
      </c>
      <c r="L16" s="53">
        <f>J16+K16</f>
        <v>0</v>
      </c>
    </row>
    <row r="17" spans="1:12" s="51" customFormat="1" ht="18.75" customHeight="1" x14ac:dyDescent="0.25">
      <c r="A17" s="81"/>
      <c r="B17" s="82"/>
      <c r="C17" s="81"/>
      <c r="D17" s="3" t="s">
        <v>52</v>
      </c>
      <c r="E17" s="4">
        <v>6000</v>
      </c>
      <c r="F17" s="5">
        <v>1</v>
      </c>
      <c r="G17" s="5">
        <v>0</v>
      </c>
      <c r="H17" s="5">
        <f t="shared" si="0"/>
        <v>1</v>
      </c>
      <c r="I17" s="52"/>
      <c r="J17" s="53">
        <f t="shared" si="3"/>
        <v>0</v>
      </c>
      <c r="K17" s="53">
        <f t="shared" si="4"/>
        <v>0</v>
      </c>
      <c r="L17" s="53">
        <f t="shared" ref="L17:L23" si="5">K17+J17</f>
        <v>0</v>
      </c>
    </row>
    <row r="18" spans="1:12" s="51" customFormat="1" x14ac:dyDescent="0.25">
      <c r="A18" s="81"/>
      <c r="B18" s="82"/>
      <c r="C18" s="81"/>
      <c r="D18" s="3" t="s">
        <v>31</v>
      </c>
      <c r="E18" s="4">
        <v>6000</v>
      </c>
      <c r="F18" s="5">
        <v>1</v>
      </c>
      <c r="G18" s="5">
        <v>0</v>
      </c>
      <c r="H18" s="5">
        <f t="shared" si="0"/>
        <v>1</v>
      </c>
      <c r="I18" s="52"/>
      <c r="J18" s="53">
        <f t="shared" si="3"/>
        <v>0</v>
      </c>
      <c r="K18" s="53">
        <f t="shared" si="4"/>
        <v>0</v>
      </c>
      <c r="L18" s="53">
        <f t="shared" si="5"/>
        <v>0</v>
      </c>
    </row>
    <row r="19" spans="1:12" s="51" customFormat="1" x14ac:dyDescent="0.25">
      <c r="A19" s="81"/>
      <c r="B19" s="82"/>
      <c r="C19" s="81"/>
      <c r="D19" s="3" t="s">
        <v>53</v>
      </c>
      <c r="E19" s="4">
        <v>6000</v>
      </c>
      <c r="F19" s="5">
        <v>1</v>
      </c>
      <c r="G19" s="5">
        <v>0</v>
      </c>
      <c r="H19" s="5">
        <f t="shared" si="0"/>
        <v>1</v>
      </c>
      <c r="I19" s="52"/>
      <c r="J19" s="53">
        <f t="shared" si="3"/>
        <v>0</v>
      </c>
      <c r="K19" s="53">
        <f t="shared" si="4"/>
        <v>0</v>
      </c>
      <c r="L19" s="53">
        <f t="shared" si="5"/>
        <v>0</v>
      </c>
    </row>
    <row r="20" spans="1:12" s="51" customFormat="1" ht="25.5" x14ac:dyDescent="0.25">
      <c r="A20" s="5">
        <v>7</v>
      </c>
      <c r="B20" s="3" t="s">
        <v>54</v>
      </c>
      <c r="C20" s="5">
        <v>2</v>
      </c>
      <c r="D20" s="3" t="s">
        <v>55</v>
      </c>
      <c r="E20" s="4">
        <v>2000</v>
      </c>
      <c r="F20" s="5">
        <v>2</v>
      </c>
      <c r="G20" s="5">
        <v>2</v>
      </c>
      <c r="H20" s="5">
        <f t="shared" si="0"/>
        <v>4</v>
      </c>
      <c r="I20" s="52"/>
      <c r="J20" s="53">
        <f t="shared" si="3"/>
        <v>0</v>
      </c>
      <c r="K20" s="53">
        <f t="shared" si="4"/>
        <v>0</v>
      </c>
      <c r="L20" s="53">
        <f t="shared" si="5"/>
        <v>0</v>
      </c>
    </row>
    <row r="21" spans="1:12" s="51" customFormat="1" ht="25.5" x14ac:dyDescent="0.25">
      <c r="A21" s="5">
        <v>8</v>
      </c>
      <c r="B21" s="3" t="s">
        <v>56</v>
      </c>
      <c r="C21" s="5">
        <v>1</v>
      </c>
      <c r="D21" s="3" t="s">
        <v>57</v>
      </c>
      <c r="E21" s="4">
        <v>20000</v>
      </c>
      <c r="F21" s="5">
        <v>1</v>
      </c>
      <c r="G21" s="5">
        <v>1</v>
      </c>
      <c r="H21" s="5">
        <f t="shared" si="0"/>
        <v>2</v>
      </c>
      <c r="I21" s="52"/>
      <c r="J21" s="53">
        <f t="shared" si="3"/>
        <v>0</v>
      </c>
      <c r="K21" s="53">
        <f t="shared" si="4"/>
        <v>0</v>
      </c>
      <c r="L21" s="53">
        <f t="shared" si="5"/>
        <v>0</v>
      </c>
    </row>
    <row r="22" spans="1:12" s="51" customFormat="1" ht="18" customHeight="1" x14ac:dyDescent="0.25">
      <c r="A22" s="5">
        <v>9</v>
      </c>
      <c r="B22" s="3" t="s">
        <v>58</v>
      </c>
      <c r="C22" s="5">
        <v>1</v>
      </c>
      <c r="D22" s="3" t="s">
        <v>59</v>
      </c>
      <c r="E22" s="4">
        <v>11000</v>
      </c>
      <c r="F22" s="5">
        <v>2</v>
      </c>
      <c r="G22" s="5">
        <v>1</v>
      </c>
      <c r="H22" s="7">
        <f t="shared" si="0"/>
        <v>3</v>
      </c>
      <c r="I22" s="52"/>
      <c r="J22" s="53">
        <f t="shared" si="3"/>
        <v>0</v>
      </c>
      <c r="K22" s="53">
        <f t="shared" si="4"/>
        <v>0</v>
      </c>
      <c r="L22" s="53">
        <f t="shared" si="5"/>
        <v>0</v>
      </c>
    </row>
    <row r="23" spans="1:12" s="51" customFormat="1" ht="30" customHeight="1" x14ac:dyDescent="0.25">
      <c r="A23" s="5">
        <v>10</v>
      </c>
      <c r="B23" s="3" t="s">
        <v>60</v>
      </c>
      <c r="C23" s="5">
        <v>2</v>
      </c>
      <c r="D23" s="3" t="s">
        <v>61</v>
      </c>
      <c r="E23" s="4">
        <v>11000</v>
      </c>
      <c r="F23" s="5">
        <v>2</v>
      </c>
      <c r="G23" s="5">
        <v>2</v>
      </c>
      <c r="H23" s="5">
        <f t="shared" si="0"/>
        <v>4</v>
      </c>
      <c r="I23" s="52"/>
      <c r="J23" s="53">
        <f t="shared" si="3"/>
        <v>0</v>
      </c>
      <c r="K23" s="53">
        <f t="shared" si="4"/>
        <v>0</v>
      </c>
      <c r="L23" s="53">
        <f t="shared" si="5"/>
        <v>0</v>
      </c>
    </row>
    <row r="24" spans="1:12" s="51" customFormat="1" ht="25.5" x14ac:dyDescent="0.25">
      <c r="A24" s="5">
        <v>11</v>
      </c>
      <c r="B24" s="3" t="s">
        <v>62</v>
      </c>
      <c r="C24" s="5">
        <v>1</v>
      </c>
      <c r="D24" s="3" t="s">
        <v>61</v>
      </c>
      <c r="E24" s="4">
        <v>5000</v>
      </c>
      <c r="F24" s="5">
        <v>1</v>
      </c>
      <c r="G24" s="5">
        <v>1</v>
      </c>
      <c r="H24" s="8">
        <f t="shared" si="0"/>
        <v>2</v>
      </c>
      <c r="I24" s="52"/>
      <c r="J24" s="53">
        <f t="shared" si="3"/>
        <v>0</v>
      </c>
      <c r="K24" s="53">
        <f t="shared" si="4"/>
        <v>0</v>
      </c>
      <c r="L24" s="53">
        <f t="shared" ref="L24:L31" si="6">K24+J24</f>
        <v>0</v>
      </c>
    </row>
    <row r="25" spans="1:12" s="51" customFormat="1" ht="51" x14ac:dyDescent="0.25">
      <c r="A25" s="5">
        <v>12</v>
      </c>
      <c r="B25" s="3" t="s">
        <v>63</v>
      </c>
      <c r="C25" s="5">
        <v>1</v>
      </c>
      <c r="D25" s="3" t="s">
        <v>74</v>
      </c>
      <c r="E25" s="4">
        <v>15000</v>
      </c>
      <c r="F25" s="5">
        <v>1</v>
      </c>
      <c r="G25" s="5">
        <v>1</v>
      </c>
      <c r="H25" s="5">
        <f t="shared" si="0"/>
        <v>2</v>
      </c>
      <c r="I25" s="52"/>
      <c r="J25" s="53">
        <f t="shared" si="3"/>
        <v>0</v>
      </c>
      <c r="K25" s="53">
        <f t="shared" si="4"/>
        <v>0</v>
      </c>
      <c r="L25" s="53">
        <f t="shared" si="6"/>
        <v>0</v>
      </c>
    </row>
    <row r="26" spans="1:12" s="51" customFormat="1" ht="25.5" x14ac:dyDescent="0.25">
      <c r="A26" s="5">
        <v>13</v>
      </c>
      <c r="B26" s="3" t="s">
        <v>64</v>
      </c>
      <c r="C26" s="5">
        <v>2</v>
      </c>
      <c r="D26" s="3" t="s">
        <v>65</v>
      </c>
      <c r="E26" s="4">
        <v>8400</v>
      </c>
      <c r="F26" s="5">
        <v>1</v>
      </c>
      <c r="G26" s="5">
        <v>1</v>
      </c>
      <c r="H26" s="5">
        <f t="shared" si="0"/>
        <v>2</v>
      </c>
      <c r="I26" s="52"/>
      <c r="J26" s="53">
        <f t="shared" si="3"/>
        <v>0</v>
      </c>
      <c r="K26" s="53">
        <f t="shared" si="4"/>
        <v>0</v>
      </c>
      <c r="L26" s="53">
        <f t="shared" si="6"/>
        <v>0</v>
      </c>
    </row>
    <row r="27" spans="1:12" s="51" customFormat="1" ht="25.5" x14ac:dyDescent="0.25">
      <c r="A27" s="5">
        <v>14</v>
      </c>
      <c r="B27" s="3" t="s">
        <v>66</v>
      </c>
      <c r="C27" s="5">
        <v>1</v>
      </c>
      <c r="D27" s="3" t="s">
        <v>67</v>
      </c>
      <c r="E27" s="4">
        <v>2000</v>
      </c>
      <c r="F27" s="5">
        <v>1</v>
      </c>
      <c r="G27" s="5">
        <v>1</v>
      </c>
      <c r="H27" s="5">
        <f t="shared" si="0"/>
        <v>2</v>
      </c>
      <c r="I27" s="52"/>
      <c r="J27" s="53">
        <f t="shared" si="3"/>
        <v>0</v>
      </c>
      <c r="K27" s="53">
        <f t="shared" si="4"/>
        <v>0</v>
      </c>
      <c r="L27" s="53">
        <f t="shared" si="6"/>
        <v>0</v>
      </c>
    </row>
    <row r="28" spans="1:12" s="51" customFormat="1" ht="25.5" customHeight="1" x14ac:dyDescent="0.25">
      <c r="A28" s="81">
        <v>15</v>
      </c>
      <c r="B28" s="96" t="s">
        <v>68</v>
      </c>
      <c r="C28" s="81">
        <v>4</v>
      </c>
      <c r="D28" s="3" t="s">
        <v>69</v>
      </c>
      <c r="E28" s="4"/>
      <c r="F28" s="5">
        <v>2</v>
      </c>
      <c r="G28" s="5">
        <v>1</v>
      </c>
      <c r="H28" s="5">
        <f t="shared" si="0"/>
        <v>3</v>
      </c>
      <c r="I28" s="52"/>
      <c r="J28" s="53">
        <f t="shared" si="3"/>
        <v>0</v>
      </c>
      <c r="K28" s="53">
        <f t="shared" si="4"/>
        <v>0</v>
      </c>
      <c r="L28" s="53">
        <f t="shared" si="6"/>
        <v>0</v>
      </c>
    </row>
    <row r="29" spans="1:12" s="51" customFormat="1" ht="18" customHeight="1" x14ac:dyDescent="0.25">
      <c r="A29" s="81"/>
      <c r="B29" s="96"/>
      <c r="C29" s="81"/>
      <c r="D29" s="3" t="s">
        <v>70</v>
      </c>
      <c r="E29" s="4"/>
      <c r="F29" s="5">
        <v>2</v>
      </c>
      <c r="G29" s="5">
        <v>1</v>
      </c>
      <c r="H29" s="5">
        <f t="shared" si="0"/>
        <v>3</v>
      </c>
      <c r="I29" s="52"/>
      <c r="J29" s="53">
        <f t="shared" si="3"/>
        <v>0</v>
      </c>
      <c r="K29" s="53">
        <f t="shared" si="4"/>
        <v>0</v>
      </c>
      <c r="L29" s="53">
        <f t="shared" si="6"/>
        <v>0</v>
      </c>
    </row>
    <row r="30" spans="1:12" s="51" customFormat="1" x14ac:dyDescent="0.25">
      <c r="A30" s="81"/>
      <c r="B30" s="96"/>
      <c r="C30" s="81"/>
      <c r="D30" s="3" t="s">
        <v>71</v>
      </c>
      <c r="E30" s="4"/>
      <c r="F30" s="5">
        <v>3</v>
      </c>
      <c r="G30" s="5">
        <v>2</v>
      </c>
      <c r="H30" s="5">
        <f t="shared" si="0"/>
        <v>5</v>
      </c>
      <c r="I30" s="52"/>
      <c r="J30" s="53">
        <f t="shared" si="3"/>
        <v>0</v>
      </c>
      <c r="K30" s="53">
        <f t="shared" si="4"/>
        <v>0</v>
      </c>
      <c r="L30" s="53">
        <f t="shared" si="6"/>
        <v>0</v>
      </c>
    </row>
    <row r="31" spans="1:12" s="51" customFormat="1" ht="25.5" x14ac:dyDescent="0.25">
      <c r="A31" s="5">
        <v>16</v>
      </c>
      <c r="B31" s="3" t="s">
        <v>72</v>
      </c>
      <c r="C31" s="5">
        <v>1</v>
      </c>
      <c r="D31" s="3" t="s">
        <v>73</v>
      </c>
      <c r="E31" s="4"/>
      <c r="F31" s="5">
        <v>1</v>
      </c>
      <c r="G31" s="5">
        <v>1</v>
      </c>
      <c r="H31" s="5">
        <f t="shared" si="0"/>
        <v>2</v>
      </c>
      <c r="I31" s="52"/>
      <c r="J31" s="53">
        <f t="shared" si="3"/>
        <v>0</v>
      </c>
      <c r="K31" s="53">
        <f t="shared" si="4"/>
        <v>0</v>
      </c>
      <c r="L31" s="53">
        <f t="shared" si="6"/>
        <v>0</v>
      </c>
    </row>
    <row r="32" spans="1:12" ht="20.25" customHeight="1" x14ac:dyDescent="0.2">
      <c r="A32" s="9"/>
      <c r="B32" s="9"/>
      <c r="C32" s="9">
        <f>SUM(C9:C31)</f>
        <v>40</v>
      </c>
      <c r="D32" s="10"/>
      <c r="E32" s="9"/>
      <c r="F32" s="9">
        <f>SUM(F9:F31)</f>
        <v>46</v>
      </c>
      <c r="G32" s="9">
        <f>SUM(G9:G31)</f>
        <v>34</v>
      </c>
      <c r="H32" s="9">
        <f>SUM(H9:H31)</f>
        <v>80</v>
      </c>
      <c r="I32" s="54"/>
      <c r="J32" s="54">
        <f>SUM(J9:J31)</f>
        <v>0</v>
      </c>
      <c r="K32" s="54">
        <f>SUM(K9:K31)</f>
        <v>0</v>
      </c>
      <c r="L32" s="54">
        <f>SUM(L9:L31)</f>
        <v>0</v>
      </c>
    </row>
    <row r="33" spans="1:12" x14ac:dyDescent="0.2">
      <c r="A33" s="11"/>
      <c r="B33" s="12"/>
      <c r="C33" s="13"/>
      <c r="D33" s="9" t="s">
        <v>80</v>
      </c>
      <c r="E33" s="14"/>
      <c r="F33" s="15"/>
      <c r="G33" s="15"/>
      <c r="H33" s="15"/>
      <c r="I33" s="55"/>
      <c r="J33" s="55"/>
      <c r="K33" s="55"/>
      <c r="L33" s="56"/>
    </row>
    <row r="34" spans="1:12" ht="16.5" customHeight="1" x14ac:dyDescent="0.2">
      <c r="A34" s="93">
        <v>17</v>
      </c>
      <c r="B34" s="91" t="s">
        <v>11</v>
      </c>
      <c r="C34" s="93">
        <v>20</v>
      </c>
      <c r="D34" s="3" t="s">
        <v>28</v>
      </c>
      <c r="E34" s="16">
        <v>12000</v>
      </c>
      <c r="F34" s="16">
        <v>20</v>
      </c>
      <c r="G34" s="16">
        <v>10</v>
      </c>
      <c r="H34" s="17">
        <f>F34+G34</f>
        <v>30</v>
      </c>
      <c r="I34" s="57"/>
      <c r="J34" s="57">
        <f t="shared" ref="J34:J57" si="7">F34*I34</f>
        <v>0</v>
      </c>
      <c r="K34" s="57">
        <f t="shared" ref="K34:K57" si="8">G34*I34</f>
        <v>0</v>
      </c>
      <c r="L34" s="57">
        <f t="shared" ref="L34:L57" si="9">H34*I34</f>
        <v>0</v>
      </c>
    </row>
    <row r="35" spans="1:12" ht="25.5" x14ac:dyDescent="0.2">
      <c r="A35" s="94"/>
      <c r="B35" s="92"/>
      <c r="C35" s="94"/>
      <c r="D35" s="18" t="s">
        <v>23</v>
      </c>
      <c r="E35" s="19">
        <v>25000</v>
      </c>
      <c r="F35" s="19">
        <v>1</v>
      </c>
      <c r="G35" s="19">
        <v>1</v>
      </c>
      <c r="H35" s="17">
        <f>F35+G35</f>
        <v>2</v>
      </c>
      <c r="I35" s="58"/>
      <c r="J35" s="57">
        <f t="shared" si="7"/>
        <v>0</v>
      </c>
      <c r="K35" s="57">
        <f t="shared" si="8"/>
        <v>0</v>
      </c>
      <c r="L35" s="57">
        <f t="shared" si="9"/>
        <v>0</v>
      </c>
    </row>
    <row r="36" spans="1:12" x14ac:dyDescent="0.2">
      <c r="A36" s="19">
        <v>18</v>
      </c>
      <c r="B36" s="20" t="s">
        <v>15</v>
      </c>
      <c r="C36" s="21">
        <v>2</v>
      </c>
      <c r="D36" s="3" t="s">
        <v>27</v>
      </c>
      <c r="E36" s="19">
        <v>12000</v>
      </c>
      <c r="F36" s="19">
        <v>2</v>
      </c>
      <c r="G36" s="19">
        <v>1</v>
      </c>
      <c r="H36" s="19">
        <f>F36+G36</f>
        <v>3</v>
      </c>
      <c r="I36" s="59"/>
      <c r="J36" s="57">
        <f t="shared" si="7"/>
        <v>0</v>
      </c>
      <c r="K36" s="57">
        <f t="shared" si="8"/>
        <v>0</v>
      </c>
      <c r="L36" s="57">
        <f t="shared" si="9"/>
        <v>0</v>
      </c>
    </row>
    <row r="37" spans="1:12" ht="22.5" customHeight="1" x14ac:dyDescent="0.2">
      <c r="A37" s="88">
        <v>19</v>
      </c>
      <c r="B37" s="85" t="s">
        <v>24</v>
      </c>
      <c r="C37" s="88">
        <v>3</v>
      </c>
      <c r="D37" s="18" t="s">
        <v>26</v>
      </c>
      <c r="E37" s="19">
        <v>7000</v>
      </c>
      <c r="F37" s="19">
        <v>3</v>
      </c>
      <c r="G37" s="19">
        <v>1</v>
      </c>
      <c r="H37" s="19">
        <f>SUM(F37:G37)</f>
        <v>4</v>
      </c>
      <c r="I37" s="57"/>
      <c r="J37" s="57">
        <f t="shared" si="7"/>
        <v>0</v>
      </c>
      <c r="K37" s="57">
        <f t="shared" si="8"/>
        <v>0</v>
      </c>
      <c r="L37" s="57">
        <f t="shared" si="9"/>
        <v>0</v>
      </c>
    </row>
    <row r="38" spans="1:12" ht="25.5" x14ac:dyDescent="0.2">
      <c r="A38" s="89"/>
      <c r="B38" s="86"/>
      <c r="C38" s="89"/>
      <c r="D38" s="18" t="s">
        <v>19</v>
      </c>
      <c r="E38" s="19">
        <v>5000</v>
      </c>
      <c r="F38" s="19">
        <v>1</v>
      </c>
      <c r="G38" s="19">
        <v>1</v>
      </c>
      <c r="H38" s="19">
        <f>F38+G38</f>
        <v>2</v>
      </c>
      <c r="I38" s="60"/>
      <c r="J38" s="57">
        <f t="shared" si="7"/>
        <v>0</v>
      </c>
      <c r="K38" s="57">
        <f t="shared" si="8"/>
        <v>0</v>
      </c>
      <c r="L38" s="57">
        <f t="shared" si="9"/>
        <v>0</v>
      </c>
    </row>
    <row r="39" spans="1:12" ht="25.5" x14ac:dyDescent="0.2">
      <c r="A39" s="89"/>
      <c r="B39" s="86"/>
      <c r="C39" s="89"/>
      <c r="D39" s="18" t="s">
        <v>82</v>
      </c>
      <c r="E39" s="19">
        <v>5000</v>
      </c>
      <c r="F39" s="19">
        <v>1</v>
      </c>
      <c r="G39" s="19">
        <v>1</v>
      </c>
      <c r="H39" s="19">
        <f>F39+G39</f>
        <v>2</v>
      </c>
      <c r="I39" s="60"/>
      <c r="J39" s="57">
        <f t="shared" si="7"/>
        <v>0</v>
      </c>
      <c r="K39" s="57">
        <f t="shared" si="8"/>
        <v>0</v>
      </c>
      <c r="L39" s="57">
        <f t="shared" si="9"/>
        <v>0</v>
      </c>
    </row>
    <row r="40" spans="1:12" ht="25.5" x14ac:dyDescent="0.2">
      <c r="A40" s="89"/>
      <c r="B40" s="86"/>
      <c r="C40" s="89"/>
      <c r="D40" s="18" t="s">
        <v>20</v>
      </c>
      <c r="E40" s="19">
        <v>5000</v>
      </c>
      <c r="F40" s="19">
        <v>1</v>
      </c>
      <c r="G40" s="19">
        <v>1</v>
      </c>
      <c r="H40" s="19">
        <f>F40+G40</f>
        <v>2</v>
      </c>
      <c r="I40" s="60"/>
      <c r="J40" s="57">
        <f t="shared" si="7"/>
        <v>0</v>
      </c>
      <c r="K40" s="57">
        <f t="shared" si="8"/>
        <v>0</v>
      </c>
      <c r="L40" s="57">
        <f t="shared" si="9"/>
        <v>0</v>
      </c>
    </row>
    <row r="41" spans="1:12" s="61" customFormat="1" ht="38.25" x14ac:dyDescent="0.2">
      <c r="A41" s="90"/>
      <c r="B41" s="87"/>
      <c r="C41" s="90"/>
      <c r="D41" s="18" t="s">
        <v>6</v>
      </c>
      <c r="E41" s="19" t="s">
        <v>83</v>
      </c>
      <c r="F41" s="19">
        <v>2</v>
      </c>
      <c r="G41" s="19">
        <v>1</v>
      </c>
      <c r="H41" s="19">
        <f>F41+G41</f>
        <v>3</v>
      </c>
      <c r="I41" s="60"/>
      <c r="J41" s="57">
        <f t="shared" si="7"/>
        <v>0</v>
      </c>
      <c r="K41" s="57">
        <f t="shared" si="8"/>
        <v>0</v>
      </c>
      <c r="L41" s="57">
        <f t="shared" si="9"/>
        <v>0</v>
      </c>
    </row>
    <row r="42" spans="1:12" s="61" customFormat="1" ht="15.75" customHeight="1" x14ac:dyDescent="0.2">
      <c r="A42" s="88">
        <v>20</v>
      </c>
      <c r="B42" s="85" t="s">
        <v>14</v>
      </c>
      <c r="C42" s="88">
        <v>3</v>
      </c>
      <c r="D42" s="18" t="s">
        <v>29</v>
      </c>
      <c r="E42" s="19">
        <v>7000</v>
      </c>
      <c r="F42" s="19">
        <v>2</v>
      </c>
      <c r="G42" s="19">
        <v>1</v>
      </c>
      <c r="H42" s="19">
        <f>F42+G42</f>
        <v>3</v>
      </c>
      <c r="I42" s="57"/>
      <c r="J42" s="57">
        <f t="shared" si="7"/>
        <v>0</v>
      </c>
      <c r="K42" s="57">
        <f t="shared" si="8"/>
        <v>0</v>
      </c>
      <c r="L42" s="57">
        <f t="shared" si="9"/>
        <v>0</v>
      </c>
    </row>
    <row r="43" spans="1:12" s="61" customFormat="1" ht="19.5" customHeight="1" x14ac:dyDescent="0.2">
      <c r="A43" s="89"/>
      <c r="B43" s="86"/>
      <c r="C43" s="89"/>
      <c r="D43" s="18" t="s">
        <v>30</v>
      </c>
      <c r="E43" s="19">
        <v>6000</v>
      </c>
      <c r="F43" s="19">
        <v>1</v>
      </c>
      <c r="G43" s="19">
        <v>1</v>
      </c>
      <c r="H43" s="19">
        <f>SUM(F43:G43)</f>
        <v>2</v>
      </c>
      <c r="I43" s="59"/>
      <c r="J43" s="57">
        <f t="shared" si="7"/>
        <v>0</v>
      </c>
      <c r="K43" s="57">
        <f t="shared" si="8"/>
        <v>0</v>
      </c>
      <c r="L43" s="57">
        <f t="shared" si="9"/>
        <v>0</v>
      </c>
    </row>
    <row r="44" spans="1:12" s="61" customFormat="1" x14ac:dyDescent="0.2">
      <c r="A44" s="89"/>
      <c r="B44" s="86"/>
      <c r="C44" s="89"/>
      <c r="D44" s="18" t="s">
        <v>31</v>
      </c>
      <c r="E44" s="19">
        <v>6000</v>
      </c>
      <c r="F44" s="19">
        <v>1</v>
      </c>
      <c r="G44" s="19">
        <v>1</v>
      </c>
      <c r="H44" s="19">
        <f t="shared" ref="H44:H45" si="10">SUM(F44:G44)</f>
        <v>2</v>
      </c>
      <c r="I44" s="59"/>
      <c r="J44" s="57">
        <f t="shared" si="7"/>
        <v>0</v>
      </c>
      <c r="K44" s="57">
        <f t="shared" si="8"/>
        <v>0</v>
      </c>
      <c r="L44" s="57">
        <f t="shared" si="9"/>
        <v>0</v>
      </c>
    </row>
    <row r="45" spans="1:12" s="61" customFormat="1" x14ac:dyDescent="0.2">
      <c r="A45" s="89"/>
      <c r="B45" s="86"/>
      <c r="C45" s="89"/>
      <c r="D45" s="18" t="s">
        <v>21</v>
      </c>
      <c r="E45" s="19">
        <v>6000</v>
      </c>
      <c r="F45" s="19">
        <v>1</v>
      </c>
      <c r="G45" s="19">
        <v>1</v>
      </c>
      <c r="H45" s="19">
        <f t="shared" si="10"/>
        <v>2</v>
      </c>
      <c r="I45" s="59"/>
      <c r="J45" s="57">
        <f t="shared" si="7"/>
        <v>0</v>
      </c>
      <c r="K45" s="57">
        <f t="shared" si="8"/>
        <v>0</v>
      </c>
      <c r="L45" s="57">
        <f t="shared" si="9"/>
        <v>0</v>
      </c>
    </row>
    <row r="46" spans="1:12" s="61" customFormat="1" ht="12.75" customHeight="1" x14ac:dyDescent="0.2">
      <c r="A46" s="89"/>
      <c r="B46" s="86"/>
      <c r="C46" s="89"/>
      <c r="D46" s="18" t="s">
        <v>7</v>
      </c>
      <c r="E46" s="19">
        <v>30000</v>
      </c>
      <c r="F46" s="19">
        <v>1</v>
      </c>
      <c r="G46" s="19">
        <v>1</v>
      </c>
      <c r="H46" s="19">
        <f t="shared" ref="H46:H51" si="11">F46+G46</f>
        <v>2</v>
      </c>
      <c r="I46" s="59"/>
      <c r="J46" s="57">
        <f t="shared" si="7"/>
        <v>0</v>
      </c>
      <c r="K46" s="57">
        <f t="shared" si="8"/>
        <v>0</v>
      </c>
      <c r="L46" s="57">
        <f t="shared" si="9"/>
        <v>0</v>
      </c>
    </row>
    <row r="47" spans="1:12" s="61" customFormat="1" x14ac:dyDescent="0.2">
      <c r="A47" s="89"/>
      <c r="B47" s="86"/>
      <c r="C47" s="89"/>
      <c r="D47" s="18" t="s">
        <v>8</v>
      </c>
      <c r="E47" s="19">
        <v>30000</v>
      </c>
      <c r="F47" s="19">
        <v>1</v>
      </c>
      <c r="G47" s="19">
        <v>1</v>
      </c>
      <c r="H47" s="19">
        <f t="shared" si="11"/>
        <v>2</v>
      </c>
      <c r="I47" s="59"/>
      <c r="J47" s="57">
        <f t="shared" si="7"/>
        <v>0</v>
      </c>
      <c r="K47" s="57">
        <f t="shared" si="8"/>
        <v>0</v>
      </c>
      <c r="L47" s="57">
        <f t="shared" si="9"/>
        <v>0</v>
      </c>
    </row>
    <row r="48" spans="1:12" s="61" customFormat="1" x14ac:dyDescent="0.2">
      <c r="A48" s="89"/>
      <c r="B48" s="86"/>
      <c r="C48" s="89"/>
      <c r="D48" s="18" t="s">
        <v>9</v>
      </c>
      <c r="E48" s="19">
        <v>30000</v>
      </c>
      <c r="F48" s="19">
        <v>1</v>
      </c>
      <c r="G48" s="19">
        <v>1</v>
      </c>
      <c r="H48" s="19">
        <f t="shared" si="11"/>
        <v>2</v>
      </c>
      <c r="I48" s="59"/>
      <c r="J48" s="57">
        <f t="shared" si="7"/>
        <v>0</v>
      </c>
      <c r="K48" s="57">
        <f t="shared" si="8"/>
        <v>0</v>
      </c>
      <c r="L48" s="57">
        <f t="shared" si="9"/>
        <v>0</v>
      </c>
    </row>
    <row r="49" spans="1:12" s="61" customFormat="1" x14ac:dyDescent="0.2">
      <c r="A49" s="90"/>
      <c r="B49" s="87"/>
      <c r="C49" s="90"/>
      <c r="D49" s="18" t="s">
        <v>10</v>
      </c>
      <c r="E49" s="19">
        <v>30000</v>
      </c>
      <c r="F49" s="19">
        <v>1</v>
      </c>
      <c r="G49" s="19">
        <v>1</v>
      </c>
      <c r="H49" s="19">
        <f t="shared" si="11"/>
        <v>2</v>
      </c>
      <c r="I49" s="59"/>
      <c r="J49" s="57">
        <f t="shared" si="7"/>
        <v>0</v>
      </c>
      <c r="K49" s="57">
        <f t="shared" si="8"/>
        <v>0</v>
      </c>
      <c r="L49" s="57">
        <f t="shared" si="9"/>
        <v>0</v>
      </c>
    </row>
    <row r="50" spans="1:12" s="61" customFormat="1" ht="19.5" customHeight="1" x14ac:dyDescent="0.2">
      <c r="A50" s="88">
        <v>21</v>
      </c>
      <c r="B50" s="85" t="s">
        <v>16</v>
      </c>
      <c r="C50" s="88">
        <v>3</v>
      </c>
      <c r="D50" s="3" t="s">
        <v>17</v>
      </c>
      <c r="E50" s="22">
        <v>8000</v>
      </c>
      <c r="F50" s="19">
        <v>3</v>
      </c>
      <c r="G50" s="19">
        <v>1</v>
      </c>
      <c r="H50" s="19">
        <f t="shared" si="11"/>
        <v>4</v>
      </c>
      <c r="I50" s="60"/>
      <c r="J50" s="57">
        <f t="shared" si="7"/>
        <v>0</v>
      </c>
      <c r="K50" s="57">
        <f t="shared" si="8"/>
        <v>0</v>
      </c>
      <c r="L50" s="57">
        <f t="shared" si="9"/>
        <v>0</v>
      </c>
    </row>
    <row r="51" spans="1:12" s="61" customFormat="1" ht="25.5" x14ac:dyDescent="0.2">
      <c r="A51" s="90"/>
      <c r="B51" s="87"/>
      <c r="C51" s="90"/>
      <c r="D51" s="18" t="s">
        <v>22</v>
      </c>
      <c r="E51" s="19">
        <v>25000</v>
      </c>
      <c r="F51" s="19">
        <v>1</v>
      </c>
      <c r="G51" s="19">
        <v>1</v>
      </c>
      <c r="H51" s="19">
        <f t="shared" si="11"/>
        <v>2</v>
      </c>
      <c r="I51" s="60"/>
      <c r="J51" s="60">
        <f t="shared" si="7"/>
        <v>0</v>
      </c>
      <c r="K51" s="60">
        <f t="shared" si="8"/>
        <v>0</v>
      </c>
      <c r="L51" s="60">
        <f t="shared" si="9"/>
        <v>0</v>
      </c>
    </row>
    <row r="52" spans="1:12" s="61" customFormat="1" ht="25.5" x14ac:dyDescent="0.2">
      <c r="A52" s="19">
        <v>22</v>
      </c>
      <c r="B52" s="23" t="s">
        <v>75</v>
      </c>
      <c r="C52" s="24">
        <v>1</v>
      </c>
      <c r="D52" s="3" t="s">
        <v>32</v>
      </c>
      <c r="E52" s="19">
        <v>8000</v>
      </c>
      <c r="F52" s="19">
        <v>1</v>
      </c>
      <c r="G52" s="19">
        <v>0</v>
      </c>
      <c r="H52" s="19">
        <f>SUM(F52:G52)</f>
        <v>1</v>
      </c>
      <c r="I52" s="60"/>
      <c r="J52" s="57">
        <f t="shared" si="7"/>
        <v>0</v>
      </c>
      <c r="K52" s="57">
        <f t="shared" si="8"/>
        <v>0</v>
      </c>
      <c r="L52" s="57">
        <f t="shared" si="9"/>
        <v>0</v>
      </c>
    </row>
    <row r="53" spans="1:12" s="61" customFormat="1" ht="38.25" x14ac:dyDescent="0.2">
      <c r="A53" s="19">
        <v>23</v>
      </c>
      <c r="B53" s="25" t="s">
        <v>25</v>
      </c>
      <c r="C53" s="19">
        <v>1</v>
      </c>
      <c r="D53" s="3" t="s">
        <v>81</v>
      </c>
      <c r="E53" s="19">
        <v>2200</v>
      </c>
      <c r="F53" s="19">
        <v>1</v>
      </c>
      <c r="G53" s="19">
        <v>0</v>
      </c>
      <c r="H53" s="19">
        <f>F53+G53</f>
        <v>1</v>
      </c>
      <c r="I53" s="60"/>
      <c r="J53" s="57">
        <f t="shared" si="7"/>
        <v>0</v>
      </c>
      <c r="K53" s="57">
        <f t="shared" si="8"/>
        <v>0</v>
      </c>
      <c r="L53" s="57">
        <f t="shared" si="9"/>
        <v>0</v>
      </c>
    </row>
    <row r="54" spans="1:12" s="61" customFormat="1" ht="25.5" x14ac:dyDescent="0.2">
      <c r="A54" s="19">
        <v>24</v>
      </c>
      <c r="B54" s="25" t="s">
        <v>18</v>
      </c>
      <c r="C54" s="19">
        <v>1</v>
      </c>
      <c r="D54" s="3" t="s">
        <v>33</v>
      </c>
      <c r="E54" s="19">
        <v>9000</v>
      </c>
      <c r="F54" s="19">
        <v>1</v>
      </c>
      <c r="G54" s="19">
        <v>0</v>
      </c>
      <c r="H54" s="19">
        <f>F54+G54</f>
        <v>1</v>
      </c>
      <c r="I54" s="60"/>
      <c r="J54" s="57">
        <f t="shared" si="7"/>
        <v>0</v>
      </c>
      <c r="K54" s="57">
        <f t="shared" si="8"/>
        <v>0</v>
      </c>
      <c r="L54" s="57">
        <f t="shared" si="9"/>
        <v>0</v>
      </c>
    </row>
    <row r="55" spans="1:12" ht="25.5" x14ac:dyDescent="0.2">
      <c r="A55" s="19">
        <v>25</v>
      </c>
      <c r="B55" s="25" t="s">
        <v>4</v>
      </c>
      <c r="C55" s="19">
        <v>1</v>
      </c>
      <c r="D55" s="26" t="s">
        <v>34</v>
      </c>
      <c r="E55" s="19">
        <v>30000</v>
      </c>
      <c r="F55" s="19">
        <v>1</v>
      </c>
      <c r="G55" s="19">
        <v>0</v>
      </c>
      <c r="H55" s="19">
        <f>F55+G55</f>
        <v>1</v>
      </c>
      <c r="I55" s="60"/>
      <c r="J55" s="57">
        <f t="shared" si="7"/>
        <v>0</v>
      </c>
      <c r="K55" s="57">
        <f t="shared" si="8"/>
        <v>0</v>
      </c>
      <c r="L55" s="57">
        <f t="shared" si="9"/>
        <v>0</v>
      </c>
    </row>
    <row r="56" spans="1:12" ht="25.5" x14ac:dyDescent="0.2">
      <c r="A56" s="19">
        <v>26</v>
      </c>
      <c r="B56" s="25" t="s">
        <v>5</v>
      </c>
      <c r="C56" s="19">
        <v>1</v>
      </c>
      <c r="D56" s="18" t="s">
        <v>35</v>
      </c>
      <c r="E56" s="19">
        <v>27500</v>
      </c>
      <c r="F56" s="19">
        <v>1</v>
      </c>
      <c r="G56" s="19">
        <v>0</v>
      </c>
      <c r="H56" s="19">
        <f>F56+G56</f>
        <v>1</v>
      </c>
      <c r="I56" s="60"/>
      <c r="J56" s="57">
        <f t="shared" si="7"/>
        <v>0</v>
      </c>
      <c r="K56" s="57">
        <f t="shared" si="8"/>
        <v>0</v>
      </c>
      <c r="L56" s="57">
        <f t="shared" si="9"/>
        <v>0</v>
      </c>
    </row>
    <row r="57" spans="1:12" ht="25.5" x14ac:dyDescent="0.2">
      <c r="A57" s="19">
        <v>27</v>
      </c>
      <c r="B57" s="25" t="s">
        <v>37</v>
      </c>
      <c r="C57" s="19">
        <v>1</v>
      </c>
      <c r="D57" s="18" t="s">
        <v>36</v>
      </c>
      <c r="E57" s="19">
        <v>1500</v>
      </c>
      <c r="F57" s="19">
        <v>1</v>
      </c>
      <c r="G57" s="19">
        <v>0</v>
      </c>
      <c r="H57" s="19">
        <f>F57+G57</f>
        <v>1</v>
      </c>
      <c r="I57" s="60"/>
      <c r="J57" s="57">
        <f t="shared" si="7"/>
        <v>0</v>
      </c>
      <c r="K57" s="57">
        <f t="shared" si="8"/>
        <v>0</v>
      </c>
      <c r="L57" s="57">
        <f t="shared" si="9"/>
        <v>0</v>
      </c>
    </row>
    <row r="58" spans="1:12" ht="21" customHeight="1" x14ac:dyDescent="0.2">
      <c r="A58" s="1"/>
      <c r="B58" s="1"/>
      <c r="C58" s="1">
        <f>SUM(C34:C57)</f>
        <v>37</v>
      </c>
      <c r="D58" s="1"/>
      <c r="E58" s="1"/>
      <c r="F58" s="1">
        <f>SUM(F34:F57)</f>
        <v>50</v>
      </c>
      <c r="G58" s="1">
        <f>SUM(G34:G57)</f>
        <v>27</v>
      </c>
      <c r="H58" s="1">
        <f>SUM(H34:H57)</f>
        <v>77</v>
      </c>
      <c r="I58" s="50"/>
      <c r="J58" s="50">
        <f>SUM(J34:J57)</f>
        <v>0</v>
      </c>
      <c r="K58" s="50">
        <f>SUM(K33:K57)</f>
        <v>0</v>
      </c>
      <c r="L58" s="50">
        <f>SUM(L34:L57)</f>
        <v>0</v>
      </c>
    </row>
    <row r="59" spans="1:12" x14ac:dyDescent="0.2">
      <c r="A59" s="27"/>
      <c r="B59" s="27"/>
      <c r="C59" s="28"/>
      <c r="D59" s="29"/>
      <c r="E59" s="30"/>
      <c r="F59" s="30"/>
      <c r="G59" s="30"/>
      <c r="H59" s="31"/>
      <c r="I59" s="62"/>
      <c r="J59" s="63"/>
      <c r="K59" s="63"/>
      <c r="L59" s="63"/>
    </row>
    <row r="60" spans="1:12" s="64" customFormat="1" ht="32.25" customHeight="1" x14ac:dyDescent="0.25">
      <c r="A60" s="32"/>
      <c r="B60" s="32" t="s">
        <v>78</v>
      </c>
      <c r="C60" s="1">
        <f>C58+C32</f>
        <v>77</v>
      </c>
      <c r="D60" s="33"/>
      <c r="E60" s="1"/>
      <c r="F60" s="1">
        <f>F32+F58</f>
        <v>96</v>
      </c>
      <c r="G60" s="1">
        <f>G32+G58</f>
        <v>61</v>
      </c>
      <c r="H60" s="1">
        <f>H32+H58</f>
        <v>157</v>
      </c>
      <c r="I60" s="48" t="s">
        <v>90</v>
      </c>
      <c r="J60" s="50">
        <f>J32+J58</f>
        <v>0</v>
      </c>
      <c r="K60" s="50">
        <f>K32+K58</f>
        <v>0</v>
      </c>
      <c r="L60" s="50">
        <f>L32+L58</f>
        <v>0</v>
      </c>
    </row>
    <row r="61" spans="1:12" ht="25.5" x14ac:dyDescent="0.2">
      <c r="A61" s="34"/>
      <c r="B61" s="34"/>
      <c r="C61" s="35"/>
      <c r="D61" s="36"/>
      <c r="E61" s="15"/>
      <c r="F61" s="15"/>
      <c r="G61" s="15"/>
      <c r="H61" s="37"/>
      <c r="I61" s="65" t="s">
        <v>89</v>
      </c>
      <c r="J61" s="66"/>
      <c r="K61" s="66"/>
      <c r="L61" s="66"/>
    </row>
    <row r="63" spans="1:12" s="74" customFormat="1" x14ac:dyDescent="0.2">
      <c r="A63" s="98"/>
      <c r="B63" s="98"/>
      <c r="C63" s="67"/>
      <c r="D63" s="68"/>
      <c r="E63" s="69"/>
      <c r="F63" s="70"/>
      <c r="G63" s="70"/>
      <c r="H63" s="71"/>
      <c r="I63" s="72"/>
      <c r="J63" s="73"/>
      <c r="K63" s="73"/>
      <c r="L63" s="73"/>
    </row>
    <row r="64" spans="1:12" x14ac:dyDescent="0.2">
      <c r="I64" s="78" t="s">
        <v>84</v>
      </c>
    </row>
    <row r="65" spans="1:12" ht="34.5" customHeight="1" x14ac:dyDescent="0.2">
      <c r="H65" s="97" t="s">
        <v>91</v>
      </c>
      <c r="I65" s="97"/>
      <c r="J65" s="97"/>
    </row>
    <row r="66" spans="1:12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</row>
  </sheetData>
  <sheetProtection algorithmName="SHA-512" hashValue="g30WrK1Z7tLZb6wNhehsFvfXxsN+0vOlLw8w2PeFm6EOCzQXO/ZjHKvrDL4N7YuyuKIMtdmuUf1iYbnrjJGeyw==" saltValue="4/12eCH89Fz4k5eOtCUAUQ==" spinCount="100000" sheet="1" objects="1" scenarios="1"/>
  <autoFilter ref="A7:L32"/>
  <mergeCells count="30">
    <mergeCell ref="A34:A35"/>
    <mergeCell ref="A37:A41"/>
    <mergeCell ref="A42:A49"/>
    <mergeCell ref="A50:A51"/>
    <mergeCell ref="H65:J65"/>
    <mergeCell ref="B50:B51"/>
    <mergeCell ref="C50:C51"/>
    <mergeCell ref="A63:B63"/>
    <mergeCell ref="A28:A30"/>
    <mergeCell ref="B28:B30"/>
    <mergeCell ref="C28:C30"/>
    <mergeCell ref="A16:A19"/>
    <mergeCell ref="B16:B19"/>
    <mergeCell ref="C16:C19"/>
    <mergeCell ref="A1:L1"/>
    <mergeCell ref="A9:A10"/>
    <mergeCell ref="B9:B10"/>
    <mergeCell ref="C9:C10"/>
    <mergeCell ref="B42:B49"/>
    <mergeCell ref="C42:C49"/>
    <mergeCell ref="B34:B35"/>
    <mergeCell ref="C34:C35"/>
    <mergeCell ref="B37:B41"/>
    <mergeCell ref="C37:C41"/>
    <mergeCell ref="A14:A15"/>
    <mergeCell ref="B14:B15"/>
    <mergeCell ref="C14:C15"/>
    <mergeCell ref="A11:A12"/>
    <mergeCell ref="B11:B12"/>
    <mergeCell ref="C11:C12"/>
  </mergeCells>
  <pageMargins left="0.43307086614173229" right="0.23622047244094491" top="0.74803149606299213" bottom="0.43307086614173229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tonery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Grzeszkowski</dc:creator>
  <cp:lastModifiedBy>kierownik</cp:lastModifiedBy>
  <cp:lastPrinted>2020-03-25T14:40:04Z</cp:lastPrinted>
  <dcterms:created xsi:type="dcterms:W3CDTF">2015-01-13T08:20:03Z</dcterms:created>
  <dcterms:modified xsi:type="dcterms:W3CDTF">2020-03-25T14:40:26Z</dcterms:modified>
</cp:coreProperties>
</file>